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6. jednání\"/>
    </mc:Choice>
  </mc:AlternateContent>
  <xr:revisionPtr revIDLastSave="0" documentId="13_ncr:1_{DECDE212-9FE0-4EA7-9981-F10A3737E4D2}" xr6:coauthVersionLast="40" xr6:coauthVersionMax="40" xr10:uidLastSave="{00000000-0000-0000-0000-000000000000}"/>
  <bookViews>
    <workbookView xWindow="0" yWindow="0" windowWidth="20496" windowHeight="7776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VT" sheetId="8" r:id="rId7"/>
    <sheet name="ZK" sheetId="9" r:id="rId8"/>
  </sheets>
  <definedNames>
    <definedName name="_xlnm.Print_Area" localSheetId="0">distribuce!$A$1:$Y$26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D20" i="9"/>
  <c r="Q19" i="9"/>
  <c r="Q18" i="9"/>
  <c r="Q17" i="9"/>
  <c r="Q16" i="9"/>
  <c r="Q15" i="9"/>
  <c r="Q14" i="9"/>
  <c r="Q13" i="9"/>
  <c r="E20" i="8"/>
  <c r="D20" i="8"/>
  <c r="Q19" i="8"/>
  <c r="Q18" i="8"/>
  <c r="Q17" i="8"/>
  <c r="Q16" i="8"/>
  <c r="Q15" i="8"/>
  <c r="Q14" i="8"/>
  <c r="Q13" i="8"/>
  <c r="E20" i="7"/>
  <c r="D20" i="7"/>
  <c r="Q19" i="7"/>
  <c r="Q18" i="7"/>
  <c r="Q17" i="7"/>
  <c r="Q16" i="7"/>
  <c r="Q15" i="7"/>
  <c r="Q14" i="7"/>
  <c r="Q13" i="7"/>
  <c r="E20" i="6"/>
  <c r="D20" i="6"/>
  <c r="Q19" i="6"/>
  <c r="Q18" i="6"/>
  <c r="Q17" i="6"/>
  <c r="Q16" i="6"/>
  <c r="Q15" i="6"/>
  <c r="Q14" i="6"/>
  <c r="Q13" i="6"/>
  <c r="E20" i="5"/>
  <c r="D20" i="5"/>
  <c r="Q19" i="5"/>
  <c r="Q18" i="5"/>
  <c r="Q17" i="5"/>
  <c r="Q16" i="5"/>
  <c r="Q15" i="5"/>
  <c r="Q14" i="5"/>
  <c r="Q13" i="5"/>
  <c r="E20" i="4"/>
  <c r="D20" i="4"/>
  <c r="Q19" i="4"/>
  <c r="Q18" i="4"/>
  <c r="Q17" i="4"/>
  <c r="Q16" i="4"/>
  <c r="Q15" i="4"/>
  <c r="Q14" i="4"/>
  <c r="Q13" i="4"/>
  <c r="E20" i="3"/>
  <c r="D20" i="3"/>
  <c r="Q19" i="3"/>
  <c r="Q18" i="3"/>
  <c r="Q17" i="3"/>
  <c r="Q16" i="3"/>
  <c r="Q15" i="3"/>
  <c r="Q14" i="3"/>
  <c r="Q13" i="3"/>
  <c r="E20" i="2"/>
  <c r="D20" i="2"/>
  <c r="R20" i="2"/>
  <c r="R21" i="2"/>
</calcChain>
</file>

<file path=xl/sharedStrings.xml><?xml version="1.0" encoding="utf-8"?>
<sst xmlns="http://schemas.openxmlformats.org/spreadsheetml/2006/main" count="740" uniqueCount="86">
  <si>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</si>
  <si>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</si>
  <si>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</si>
  <si>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</si>
  <si>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</si>
  <si>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</si>
  <si>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</si>
  <si>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</si>
  <si>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</si>
  <si>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</si>
  <si>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</si>
  <si>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</si>
  <si>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</si>
  <si>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</si>
  <si>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</si>
  <si>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</si>
  <si>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</si>
  <si>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</si>
  <si>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</si>
  <si>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</si>
  <si>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</si>
  <si>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</si>
  <si>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</si>
  <si>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</si>
  <si>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</si>
  <si>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</si>
  <si>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</si>
  <si>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</si>
  <si>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</si>
  <si>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</si>
  <si>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</si>
  <si>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</si>
  <si>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</si>
  <si>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</si>
  <si>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</si>
  <si>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</si>
  <si>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2018-3-3-21</t>
    </r>
  </si>
  <si>
    <t>Distribuční projekty – práce s publikem</t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</si>
  <si>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14.8.2018 - 14.9.2018</t>
    </r>
  </si>
  <si>
    <r>
      <t xml:space="preserve">Finanční alokace: </t>
    </r>
    <r>
      <rPr>
        <sz val="9.5"/>
        <rFont val="Arial"/>
        <family val="2"/>
        <charset val="238"/>
      </rPr>
      <t>3 000 000 Kč</t>
    </r>
  </si>
  <si>
    <t>2. rozšíření alternativní distribuce pro nezávislou, náročnou, nízkorozpočtovou či jinak specifickou tvorbu</t>
  </si>
  <si>
    <t>3. rozšíření programové nabídky kin a její diverzifikace dramaturgická, druhová, žánrová nebo dle země původu (projekty nabízející programové celky s koncepční dramaturgií do kinodistribuce)</t>
  </si>
  <si>
    <t>1. rozšíření legálních online platforem pro distribuci kinematografických děl</t>
  </si>
  <si>
    <t>Podpora je určena pro VOD distribuční projekty, internetové portály rozcestníkového typu odkazující k legálnímu audiovizuálnímu obsahu a projekty, které do kinodistribuce a obdobné distribuce (např. site-specific) společně uvádí skupinu filmů spojených jednotným žánrem, námětem, formátem, zemí původu apod. a které originálním způsobem nad rámec standardní distribuce pracují s filmovým publikem. Podpora není určena pro jednotlivá kinematografická díla a jejich kino-, DVD, VoD, Blu-ray distribuci ani pro distribuci pásem kinematografických děl, která jsou jedním distribučním titulem v délce standardní celovečerní stopáže nad 60 minut. Podpora není určena pro online filmová periodika, která nefungují jako rozcestník k legálnímu audiovizuálnímu obsahu. Podpora není určena pro filmové festivaly a přehlídky. Podpora není určena pro jednotlivé filmové kluby a kina.</t>
  </si>
  <si>
    <t>2754/2018</t>
  </si>
  <si>
    <t>2758/2018</t>
  </si>
  <si>
    <t>2763/2018</t>
  </si>
  <si>
    <t>2765/2018</t>
  </si>
  <si>
    <t>2767/2018</t>
  </si>
  <si>
    <t>2774/2018</t>
  </si>
  <si>
    <t>2781/2018</t>
  </si>
  <si>
    <t>Propagace českých filmů online doma a v zahraničí (FILMTORO)</t>
  </si>
  <si>
    <t>Noví filmoví diváci</t>
  </si>
  <si>
    <t>Doc Alliance Films CZ</t>
  </si>
  <si>
    <t>Free Cinema Films: krátké filmy pro česká kina II.</t>
  </si>
  <si>
    <t>Distribuční projekt Umění v kině</t>
  </si>
  <si>
    <t>VOD českého filmu</t>
  </si>
  <si>
    <t>Česká radost v českých kinech/4.ročník</t>
  </si>
  <si>
    <t>FILMTORO s.r.o.</t>
  </si>
  <si>
    <t>Člověk v tísni, o.p.s.</t>
  </si>
  <si>
    <t>Doc-Air, z.s.</t>
  </si>
  <si>
    <t>Free Cinema Pofiv o.p.s.</t>
  </si>
  <si>
    <t>Aerofilms s.r.o.</t>
  </si>
  <si>
    <t>Bionaut s.r.o.</t>
  </si>
  <si>
    <t>DOC.DREAM services s.r.o.</t>
  </si>
  <si>
    <t>Vadocký, Daniel</t>
  </si>
  <si>
    <t>Čeněk, David</t>
  </si>
  <si>
    <t>Poláková, Jarmila</t>
  </si>
  <si>
    <t>Jílek, Jan</t>
  </si>
  <si>
    <t>Skopal, Pavel</t>
  </si>
  <si>
    <t>Hodoušková, Markéta</t>
  </si>
  <si>
    <t>Voráč, Jiří</t>
  </si>
  <si>
    <t>ano</t>
  </si>
  <si>
    <t>ne</t>
  </si>
  <si>
    <t>Slavík, Petr</t>
  </si>
  <si>
    <t>Šaroch, Petr</t>
  </si>
  <si>
    <t>Pechánková, Milica</t>
  </si>
  <si>
    <t>Štrbová, Denisa</t>
  </si>
  <si>
    <t>Šoba, Přemysl</t>
  </si>
  <si>
    <t>neinvestiční dotace</t>
  </si>
  <si>
    <t>x</t>
  </si>
  <si>
    <t>65%</t>
  </si>
  <si>
    <t>70%</t>
  </si>
  <si>
    <t>50%</t>
  </si>
  <si>
    <t>31.1.2020</t>
  </si>
  <si>
    <t>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</si>
</sst>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9" fontId="4" fillId="2" borderId="0" xfId="2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horizontal="center" vertical="top"/>
      <protection locked="0"/>
    </xf>
    <xf numFmtId="49" fontId="4" fillId="2" borderId="2" xfId="0" applyNumberFormat="1" applyFont="1" applyFill="1" applyBorder="1" applyAlignment="1">
      <alignment horizontal="center" vertical="top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49" fontId="4" fillId="2" borderId="3" xfId="0" applyNumberFormat="1" applyFont="1" applyFill="1" applyBorder="1" applyAlignment="1">
      <alignment horizontal="center" vertical="top"/>
    </xf>
  </cellXfs>
  <cellStyles count="3">
    <cellStyle name="Normální" xfId="0" builtinId="0"/>
    <cellStyle name="Normální 2" xfId="1" xr:uid="{8E9C0315-F408-4D52-BB03-BE2D82BB7714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2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7.3320312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1" ht="38.25" customHeight="1" x14ac:dyDescent="0.3">
      <c r="A1" s="1" t="s">
        <v>37</v>
      </c>
    </row>
    <row r="2" spans="1:91" ht="14.4" x14ac:dyDescent="0.3">
      <c r="A2" s="12" t="s">
        <v>36</v>
      </c>
      <c r="D2" s="4" t="s">
        <v>22</v>
      </c>
    </row>
    <row r="3" spans="1:91" ht="14.4" x14ac:dyDescent="0.3">
      <c r="A3" s="4" t="s">
        <v>33</v>
      </c>
      <c r="D3" s="2" t="s">
        <v>42</v>
      </c>
    </row>
    <row r="4" spans="1:91" ht="14.4" x14ac:dyDescent="0.3">
      <c r="A4" s="12" t="s">
        <v>38</v>
      </c>
      <c r="D4" s="2" t="s">
        <v>40</v>
      </c>
    </row>
    <row r="5" spans="1:91" ht="12.6" x14ac:dyDescent="0.3">
      <c r="A5" s="12" t="s">
        <v>39</v>
      </c>
      <c r="D5" s="2" t="s">
        <v>41</v>
      </c>
    </row>
    <row r="6" spans="1:91" ht="14.4" x14ac:dyDescent="0.3">
      <c r="A6" s="12" t="s">
        <v>34</v>
      </c>
    </row>
    <row r="7" spans="1:91" ht="12.6" x14ac:dyDescent="0.3">
      <c r="A7" s="4" t="s">
        <v>21</v>
      </c>
      <c r="D7" s="4" t="s">
        <v>23</v>
      </c>
    </row>
    <row r="8" spans="1:91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91" ht="12.6" x14ac:dyDescent="0.3">
      <c r="A9" s="4"/>
    </row>
    <row r="10" spans="1:91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  <c r="R10" s="17" t="s">
        <v>5</v>
      </c>
      <c r="S10" s="17" t="s">
        <v>6</v>
      </c>
      <c r="T10" s="17" t="s">
        <v>7</v>
      </c>
      <c r="U10" s="17" t="s">
        <v>8</v>
      </c>
      <c r="V10" s="17" t="s">
        <v>9</v>
      </c>
      <c r="W10" s="17" t="s">
        <v>10</v>
      </c>
      <c r="X10" s="17" t="s">
        <v>11</v>
      </c>
      <c r="Y10" s="17" t="s">
        <v>12</v>
      </c>
    </row>
    <row r="11" spans="1:91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91" ht="28.95" customHeight="1" x14ac:dyDescent="0.3">
      <c r="A12" s="19"/>
      <c r="B12" s="19"/>
      <c r="C12" s="19"/>
      <c r="D12" s="19"/>
      <c r="E12" s="22"/>
      <c r="F12" s="5" t="s">
        <v>24</v>
      </c>
      <c r="G12" s="6" t="s">
        <v>25</v>
      </c>
      <c r="H12" s="6" t="s">
        <v>24</v>
      </c>
      <c r="I12" s="6" t="s">
        <v>25</v>
      </c>
      <c r="J12" s="6" t="s">
        <v>26</v>
      </c>
      <c r="K12" s="6" t="s">
        <v>18</v>
      </c>
      <c r="L12" s="6" t="s">
        <v>18</v>
      </c>
      <c r="M12" s="6" t="s">
        <v>19</v>
      </c>
      <c r="N12" s="6" t="s">
        <v>20</v>
      </c>
      <c r="O12" s="6" t="s">
        <v>20</v>
      </c>
      <c r="P12" s="6" t="s">
        <v>19</v>
      </c>
      <c r="Q12" s="6"/>
      <c r="R12" s="6"/>
      <c r="S12" s="6"/>
      <c r="T12" s="7"/>
      <c r="U12" s="7"/>
      <c r="V12" s="7"/>
      <c r="W12" s="7"/>
      <c r="X12" s="7"/>
      <c r="Y12" s="6"/>
    </row>
    <row r="13" spans="1:91" s="8" customFormat="1" ht="12.75" customHeight="1" x14ac:dyDescent="0.3">
      <c r="A13" s="14" t="s">
        <v>46</v>
      </c>
      <c r="B13" s="14" t="s">
        <v>60</v>
      </c>
      <c r="C13" s="14" t="s">
        <v>53</v>
      </c>
      <c r="D13" s="15">
        <v>4084000</v>
      </c>
      <c r="E13" s="15">
        <v>1400000</v>
      </c>
      <c r="F13" s="14" t="s">
        <v>67</v>
      </c>
      <c r="G13" s="14" t="s">
        <v>72</v>
      </c>
      <c r="H13" s="14" t="s">
        <v>75</v>
      </c>
      <c r="I13" s="14" t="s">
        <v>72</v>
      </c>
      <c r="J13" s="9">
        <v>35.428600000000003</v>
      </c>
      <c r="K13" s="9">
        <v>13.2857</v>
      </c>
      <c r="L13" s="9">
        <v>13.7143</v>
      </c>
      <c r="M13" s="9">
        <v>4.7142999999999997</v>
      </c>
      <c r="N13" s="9">
        <v>8.4285999999999994</v>
      </c>
      <c r="O13" s="9">
        <v>9.1428999999999991</v>
      </c>
      <c r="P13" s="9">
        <v>4.8571</v>
      </c>
      <c r="Q13" s="10">
        <v>89.571399999999997</v>
      </c>
      <c r="R13" s="29">
        <v>1400000</v>
      </c>
      <c r="S13" s="32" t="s">
        <v>79</v>
      </c>
      <c r="T13" s="32" t="s">
        <v>73</v>
      </c>
      <c r="U13" s="33" t="s">
        <v>72</v>
      </c>
      <c r="V13" s="34">
        <v>0.59</v>
      </c>
      <c r="W13" s="33" t="s">
        <v>81</v>
      </c>
      <c r="X13" s="35">
        <v>43830</v>
      </c>
      <c r="Y13" s="36" t="s">
        <v>84</v>
      </c>
      <c r="Z13" s="28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34.142899999999997</v>
      </c>
      <c r="K14" s="9">
        <v>12.2857</v>
      </c>
      <c r="L14" s="9">
        <v>12.857100000000001</v>
      </c>
      <c r="M14" s="9">
        <v>4</v>
      </c>
      <c r="N14" s="9">
        <v>7.8571</v>
      </c>
      <c r="O14" s="9">
        <v>8.8571000000000009</v>
      </c>
      <c r="P14" s="9">
        <v>4</v>
      </c>
      <c r="Q14" s="10">
        <v>84</v>
      </c>
      <c r="R14" s="29">
        <v>1000000</v>
      </c>
      <c r="S14" s="32" t="s">
        <v>79</v>
      </c>
      <c r="T14" s="32" t="s">
        <v>73</v>
      </c>
      <c r="U14" s="33" t="s">
        <v>72</v>
      </c>
      <c r="V14" s="34">
        <v>0.5</v>
      </c>
      <c r="W14" s="33" t="s">
        <v>82</v>
      </c>
      <c r="X14" s="35">
        <v>43830</v>
      </c>
      <c r="Y14" s="36" t="s">
        <v>84</v>
      </c>
      <c r="Z14" s="28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s="8" customFormat="1" ht="12.75" customHeight="1" x14ac:dyDescent="0.3">
      <c r="A15" s="14" t="s">
        <v>48</v>
      </c>
      <c r="B15" s="14" t="s">
        <v>62</v>
      </c>
      <c r="C15" s="14" t="s">
        <v>55</v>
      </c>
      <c r="D15" s="15">
        <v>789000</v>
      </c>
      <c r="E15" s="15">
        <v>232000</v>
      </c>
      <c r="F15" s="14" t="s">
        <v>69</v>
      </c>
      <c r="G15" s="14" t="s">
        <v>72</v>
      </c>
      <c r="H15" s="14" t="s">
        <v>77</v>
      </c>
      <c r="I15" s="14" t="s">
        <v>72</v>
      </c>
      <c r="J15" s="9">
        <v>32</v>
      </c>
      <c r="K15" s="9">
        <v>13.142899999999999</v>
      </c>
      <c r="L15" s="9">
        <v>11.2857</v>
      </c>
      <c r="M15" s="9">
        <v>4.2857000000000003</v>
      </c>
      <c r="N15" s="9">
        <v>7.1429</v>
      </c>
      <c r="O15" s="9">
        <v>8.4285999999999994</v>
      </c>
      <c r="P15" s="9">
        <v>5</v>
      </c>
      <c r="Q15" s="10">
        <v>81.285700000000006</v>
      </c>
      <c r="R15" s="29">
        <v>230000</v>
      </c>
      <c r="S15" s="32" t="s">
        <v>79</v>
      </c>
      <c r="T15" s="32" t="s">
        <v>73</v>
      </c>
      <c r="U15" s="33" t="s">
        <v>73</v>
      </c>
      <c r="V15" s="34">
        <v>0.28999999999999998</v>
      </c>
      <c r="W15" s="33" t="s">
        <v>83</v>
      </c>
      <c r="X15" s="35">
        <v>43646</v>
      </c>
      <c r="Y15" s="36" t="s">
        <v>85</v>
      </c>
      <c r="Z15" s="28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8" customFormat="1" ht="12.75" customHeight="1" x14ac:dyDescent="0.3">
      <c r="A16" s="14" t="s">
        <v>50</v>
      </c>
      <c r="B16" s="14" t="s">
        <v>64</v>
      </c>
      <c r="C16" s="14" t="s">
        <v>57</v>
      </c>
      <c r="D16" s="15">
        <v>1053635</v>
      </c>
      <c r="E16" s="15">
        <v>838635</v>
      </c>
      <c r="F16" s="14" t="s">
        <v>71</v>
      </c>
      <c r="G16" s="14" t="s">
        <v>72</v>
      </c>
      <c r="H16" s="14" t="s">
        <v>78</v>
      </c>
      <c r="I16" s="14" t="s">
        <v>72</v>
      </c>
      <c r="J16" s="9">
        <v>24</v>
      </c>
      <c r="K16" s="9">
        <v>11.142899999999999</v>
      </c>
      <c r="L16" s="9">
        <v>9.7142999999999997</v>
      </c>
      <c r="M16" s="9">
        <v>3.8571</v>
      </c>
      <c r="N16" s="9">
        <v>7</v>
      </c>
      <c r="O16" s="9">
        <v>6.2857000000000003</v>
      </c>
      <c r="P16" s="9">
        <v>3.7143000000000002</v>
      </c>
      <c r="Q16" s="10">
        <v>65.714299999999994</v>
      </c>
      <c r="R16" s="30"/>
      <c r="S16" s="32"/>
      <c r="T16" s="32" t="s">
        <v>72</v>
      </c>
      <c r="U16" s="33"/>
      <c r="V16" s="34">
        <v>0.8</v>
      </c>
      <c r="W16" s="33"/>
      <c r="X16" s="35">
        <v>43829</v>
      </c>
      <c r="Y16" s="36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s="8" customFormat="1" ht="12.75" customHeight="1" x14ac:dyDescent="0.3">
      <c r="A17" s="14" t="s">
        <v>47</v>
      </c>
      <c r="B17" s="14" t="s">
        <v>61</v>
      </c>
      <c r="C17" s="14" t="s">
        <v>54</v>
      </c>
      <c r="D17" s="15">
        <v>321200</v>
      </c>
      <c r="E17" s="15">
        <v>255000</v>
      </c>
      <c r="F17" s="14" t="s">
        <v>68</v>
      </c>
      <c r="G17" s="14" t="s">
        <v>72</v>
      </c>
      <c r="H17" s="14" t="s">
        <v>76</v>
      </c>
      <c r="I17" s="14" t="s">
        <v>72</v>
      </c>
      <c r="J17" s="9">
        <v>24.714300000000001</v>
      </c>
      <c r="K17" s="9">
        <v>11.857100000000001</v>
      </c>
      <c r="L17" s="9">
        <v>8</v>
      </c>
      <c r="M17" s="9">
        <v>3.8571</v>
      </c>
      <c r="N17" s="9">
        <v>6.7142999999999997</v>
      </c>
      <c r="O17" s="9">
        <v>6.4286000000000003</v>
      </c>
      <c r="P17" s="9">
        <v>3.8571</v>
      </c>
      <c r="Q17" s="10">
        <v>65.428600000000003</v>
      </c>
      <c r="R17" s="29"/>
      <c r="S17" s="32"/>
      <c r="T17" s="32" t="s">
        <v>72</v>
      </c>
      <c r="U17" s="33"/>
      <c r="V17" s="34">
        <v>0.86</v>
      </c>
      <c r="W17" s="33"/>
      <c r="X17" s="35">
        <v>43830</v>
      </c>
      <c r="Y17" s="36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s="8" customFormat="1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22.857099999999999</v>
      </c>
      <c r="K18" s="9">
        <v>11.857100000000001</v>
      </c>
      <c r="L18" s="9">
        <v>8.4285999999999994</v>
      </c>
      <c r="M18" s="9">
        <v>4.1429</v>
      </c>
      <c r="N18" s="9">
        <v>7.1429</v>
      </c>
      <c r="O18" s="9">
        <v>6.2857000000000003</v>
      </c>
      <c r="P18" s="9">
        <v>3.2856999999999998</v>
      </c>
      <c r="Q18" s="10">
        <v>64</v>
      </c>
      <c r="R18" s="29"/>
      <c r="S18" s="32"/>
      <c r="T18" s="32" t="s">
        <v>72</v>
      </c>
      <c r="U18" s="33"/>
      <c r="V18" s="34">
        <v>0.61</v>
      </c>
      <c r="W18" s="33"/>
      <c r="X18" s="35">
        <v>43830</v>
      </c>
      <c r="Y18" s="36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s="8" customFormat="1" ht="12.75" customHeight="1" x14ac:dyDescent="0.3">
      <c r="A19" s="14" t="s">
        <v>44</v>
      </c>
      <c r="B19" s="14" t="s">
        <v>58</v>
      </c>
      <c r="C19" s="14" t="s">
        <v>51</v>
      </c>
      <c r="D19" s="15">
        <v>1000000</v>
      </c>
      <c r="E19" s="15">
        <v>600000</v>
      </c>
      <c r="F19" s="14" t="s">
        <v>65</v>
      </c>
      <c r="G19" s="14" t="s">
        <v>80</v>
      </c>
      <c r="H19" s="14" t="s">
        <v>74</v>
      </c>
      <c r="I19" s="14" t="s">
        <v>72</v>
      </c>
      <c r="J19" s="9">
        <v>23.857099999999999</v>
      </c>
      <c r="K19" s="9">
        <v>10.428599999999999</v>
      </c>
      <c r="L19" s="9">
        <v>8.1428999999999991</v>
      </c>
      <c r="M19" s="9">
        <v>3.7143000000000002</v>
      </c>
      <c r="N19" s="9">
        <v>6.8571</v>
      </c>
      <c r="O19" s="9">
        <v>5.2857000000000003</v>
      </c>
      <c r="P19" s="9">
        <v>3.8571</v>
      </c>
      <c r="Q19" s="10">
        <v>62.142899999999997</v>
      </c>
      <c r="R19" s="29"/>
      <c r="S19" s="32"/>
      <c r="T19" s="32" t="s">
        <v>72</v>
      </c>
      <c r="U19" s="33"/>
      <c r="V19" s="34">
        <v>0.6</v>
      </c>
      <c r="W19" s="33"/>
      <c r="X19" s="35">
        <v>43830</v>
      </c>
      <c r="Y19" s="36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x14ac:dyDescent="0.3">
      <c r="D20" s="11">
        <f>SUM(D13:D19)</f>
        <v>10246235</v>
      </c>
      <c r="E20" s="11">
        <f>SUM(E13:E19)</f>
        <v>4812335</v>
      </c>
      <c r="F20" s="11"/>
      <c r="R20" s="31">
        <f>SUM(R13:R19)</f>
        <v>2630000</v>
      </c>
    </row>
    <row r="21" spans="1:91" x14ac:dyDescent="0.3">
      <c r="E21" s="11"/>
      <c r="F21" s="11"/>
      <c r="G21" s="11"/>
      <c r="H21" s="11"/>
      <c r="Q21" s="2" t="s">
        <v>17</v>
      </c>
      <c r="R21" s="31">
        <f>3000000-R20</f>
        <v>370000</v>
      </c>
    </row>
  </sheetData>
  <mergeCells count="24">
    <mergeCell ref="D8:Q8"/>
    <mergeCell ref="F10:G11"/>
    <mergeCell ref="H10:I11"/>
    <mergeCell ref="W10:W11"/>
    <mergeCell ref="U10:U11"/>
    <mergeCell ref="X10:X11"/>
    <mergeCell ref="Y10:Y11"/>
    <mergeCell ref="J10:J11"/>
    <mergeCell ref="K10:K11"/>
    <mergeCell ref="L10:L11"/>
    <mergeCell ref="V10:V11"/>
    <mergeCell ref="M10:M11"/>
    <mergeCell ref="N10:N11"/>
    <mergeCell ref="O10:O11"/>
    <mergeCell ref="P10:P11"/>
    <mergeCell ref="Q10:Q11"/>
    <mergeCell ref="R10:R11"/>
    <mergeCell ref="S10:S11"/>
    <mergeCell ref="T10:T11"/>
    <mergeCell ref="A10:A12"/>
    <mergeCell ref="B10:B12"/>
    <mergeCell ref="C10:C12"/>
    <mergeCell ref="D10:D12"/>
    <mergeCell ref="E10:E12"/>
  </mergeCells>
  <dataValidations count="4">
    <dataValidation type="decimal" operator="lessThanOrEqual" allowBlank="1" showInputMessage="1" showErrorMessage="1" error="max. 40" sqref="J13:J19" xr:uid="{00000000-0002-0000-0000-000000000000}">
      <formula1>40</formula1>
    </dataValidation>
    <dataValidation type="decimal" operator="lessThanOrEqual" allowBlank="1" showInputMessage="1" showErrorMessage="1" error="max. 15" sqref="K13:L19" xr:uid="{00000000-0002-0000-0000-000001000000}">
      <formula1>15</formula1>
    </dataValidation>
    <dataValidation type="decimal" operator="lessThanOrEqual" allowBlank="1" showInputMessage="1" showErrorMessage="1" error="max. 5" sqref="P13:P19 M13:M19" xr:uid="{00000000-0002-0000-0000-000002000000}">
      <formula1>5</formula1>
    </dataValidation>
    <dataValidation type="decimal" operator="lessThanOrEqual" allowBlank="1" showInputMessage="1" showErrorMessage="1" error="max. 10" sqref="N13:O19" xr:uid="{00000000-0002-0000-0000-000003000000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28EF-164C-4016-ADAF-385F2AFEE6D5}">
  <dimension ref="A1:CE21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ht="14.4" x14ac:dyDescent="0.3">
      <c r="A2" s="12" t="s">
        <v>36</v>
      </c>
      <c r="D2" s="4" t="s">
        <v>22</v>
      </c>
    </row>
    <row r="3" spans="1:83" ht="14.4" x14ac:dyDescent="0.3">
      <c r="A3" s="4" t="s">
        <v>33</v>
      </c>
      <c r="D3" s="2" t="s">
        <v>42</v>
      </c>
    </row>
    <row r="4" spans="1:83" ht="14.4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ht="14.4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20</v>
      </c>
      <c r="K13" s="9">
        <v>11</v>
      </c>
      <c r="L13" s="9">
        <v>7</v>
      </c>
      <c r="M13" s="9">
        <v>4</v>
      </c>
      <c r="N13" s="9">
        <v>7</v>
      </c>
      <c r="O13" s="9">
        <v>5</v>
      </c>
      <c r="P13" s="9">
        <v>4</v>
      </c>
      <c r="Q13" s="10">
        <f>SUM(J13:P13)</f>
        <v>58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35</v>
      </c>
      <c r="K14" s="9">
        <v>12</v>
      </c>
      <c r="L14" s="9">
        <v>14</v>
      </c>
      <c r="M14" s="9">
        <v>4</v>
      </c>
      <c r="N14" s="9">
        <v>8</v>
      </c>
      <c r="O14" s="9">
        <v>10</v>
      </c>
      <c r="P14" s="9">
        <v>4</v>
      </c>
      <c r="Q14" s="10">
        <f t="shared" ref="Q14:Q19" si="0">SUM(J14:P14)</f>
        <v>87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37</v>
      </c>
      <c r="K15" s="9">
        <v>14</v>
      </c>
      <c r="L15" s="9">
        <v>15</v>
      </c>
      <c r="M15" s="9">
        <v>5</v>
      </c>
      <c r="N15" s="9">
        <v>9</v>
      </c>
      <c r="O15" s="9">
        <v>10</v>
      </c>
      <c r="P15" s="9">
        <v>5</v>
      </c>
      <c r="Q15" s="10">
        <f t="shared" si="0"/>
        <v>95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23</v>
      </c>
      <c r="K16" s="9">
        <v>12</v>
      </c>
      <c r="L16" s="9">
        <v>8</v>
      </c>
      <c r="M16" s="9">
        <v>4</v>
      </c>
      <c r="N16" s="9">
        <v>7</v>
      </c>
      <c r="O16" s="9">
        <v>6</v>
      </c>
      <c r="P16" s="9">
        <v>4</v>
      </c>
      <c r="Q16" s="10">
        <f t="shared" si="0"/>
        <v>64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30</v>
      </c>
      <c r="K17" s="9">
        <v>14</v>
      </c>
      <c r="L17" s="9">
        <v>11</v>
      </c>
      <c r="M17" s="9">
        <v>4</v>
      </c>
      <c r="N17" s="9">
        <v>8</v>
      </c>
      <c r="O17" s="9">
        <v>10</v>
      </c>
      <c r="P17" s="9">
        <v>5</v>
      </c>
      <c r="Q17" s="10">
        <f t="shared" si="0"/>
        <v>82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23</v>
      </c>
      <c r="K18" s="9">
        <v>13</v>
      </c>
      <c r="L18" s="9">
        <v>9</v>
      </c>
      <c r="M18" s="9">
        <v>4</v>
      </c>
      <c r="N18" s="9">
        <v>7</v>
      </c>
      <c r="O18" s="9">
        <v>6</v>
      </c>
      <c r="P18" s="9">
        <v>3</v>
      </c>
      <c r="Q18" s="10">
        <f t="shared" si="0"/>
        <v>65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25</v>
      </c>
      <c r="K19" s="9">
        <v>13</v>
      </c>
      <c r="L19" s="9">
        <v>12</v>
      </c>
      <c r="M19" s="9">
        <v>4</v>
      </c>
      <c r="N19" s="9">
        <v>7</v>
      </c>
      <c r="O19" s="9">
        <v>6</v>
      </c>
      <c r="P19" s="9">
        <v>4</v>
      </c>
      <c r="Q19" s="10">
        <f t="shared" si="0"/>
        <v>71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x14ac:dyDescent="0.3">
      <c r="D20" s="11">
        <f>SUM(D13:D19)</f>
        <v>10246235</v>
      </c>
      <c r="E20" s="11">
        <f>SUM(E13:E19)</f>
        <v>4812335</v>
      </c>
      <c r="F20" s="11"/>
    </row>
    <row r="21" spans="1:83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10" sqref="N13:O19" xr:uid="{F891FDFD-75B0-4487-AC3F-C4EAF2891186}">
      <formula1>10</formula1>
    </dataValidation>
    <dataValidation type="decimal" operator="lessThanOrEqual" allowBlank="1" showInputMessage="1" showErrorMessage="1" error="max. 5" sqref="P13:P19 M13:M19" xr:uid="{DA68D28D-1130-4E71-9FC5-A39DEF5B99A2}">
      <formula1>5</formula1>
    </dataValidation>
    <dataValidation type="decimal" operator="lessThanOrEqual" allowBlank="1" showInputMessage="1" showErrorMessage="1" error="max. 15" sqref="K13:L19" xr:uid="{1CE99871-E7DB-4706-832D-A0DEE33FEC16}">
      <formula1>15</formula1>
    </dataValidation>
    <dataValidation type="decimal" operator="lessThanOrEqual" allowBlank="1" showInputMessage="1" showErrorMessage="1" error="max. 40" sqref="J13:J19" xr:uid="{9C694C59-2E6B-403B-91D2-89B158041A5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C529-7DEF-4686-B6B4-F594BB853442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27</v>
      </c>
      <c r="K13" s="9">
        <v>10</v>
      </c>
      <c r="L13" s="9">
        <v>8</v>
      </c>
      <c r="M13" s="9">
        <v>3</v>
      </c>
      <c r="N13" s="9">
        <v>7</v>
      </c>
      <c r="O13" s="9">
        <v>6</v>
      </c>
      <c r="P13" s="9">
        <v>4</v>
      </c>
      <c r="Q13" s="10">
        <f>SUM(J13:P13)</f>
        <v>65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37</v>
      </c>
      <c r="K14" s="9">
        <v>14</v>
      </c>
      <c r="L14" s="9">
        <v>14</v>
      </c>
      <c r="M14" s="9">
        <v>4</v>
      </c>
      <c r="N14" s="9">
        <v>8</v>
      </c>
      <c r="O14" s="9">
        <v>9</v>
      </c>
      <c r="P14" s="9">
        <v>4</v>
      </c>
      <c r="Q14" s="10">
        <f t="shared" ref="Q14:Q19" si="0">SUM(J14:P14)</f>
        <v>90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35</v>
      </c>
      <c r="K15" s="9">
        <v>13</v>
      </c>
      <c r="L15" s="9">
        <v>13</v>
      </c>
      <c r="M15" s="9">
        <v>4</v>
      </c>
      <c r="N15" s="9">
        <v>7</v>
      </c>
      <c r="O15" s="9">
        <v>9</v>
      </c>
      <c r="P15" s="9">
        <v>5</v>
      </c>
      <c r="Q15" s="10">
        <f t="shared" si="0"/>
        <v>86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30</v>
      </c>
      <c r="K16" s="9">
        <v>13</v>
      </c>
      <c r="L16" s="9">
        <v>10</v>
      </c>
      <c r="M16" s="9">
        <v>3</v>
      </c>
      <c r="N16" s="9">
        <v>7</v>
      </c>
      <c r="O16" s="9">
        <v>7</v>
      </c>
      <c r="P16" s="9">
        <v>4</v>
      </c>
      <c r="Q16" s="10">
        <f t="shared" si="0"/>
        <v>74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33</v>
      </c>
      <c r="K17" s="9">
        <v>14</v>
      </c>
      <c r="L17" s="9">
        <v>10</v>
      </c>
      <c r="M17" s="9">
        <v>4</v>
      </c>
      <c r="N17" s="9">
        <v>8</v>
      </c>
      <c r="O17" s="9">
        <v>8</v>
      </c>
      <c r="P17" s="9">
        <v>5</v>
      </c>
      <c r="Q17" s="10">
        <f t="shared" si="0"/>
        <v>82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25</v>
      </c>
      <c r="K18" s="9">
        <v>12</v>
      </c>
      <c r="L18" s="9">
        <v>9</v>
      </c>
      <c r="M18" s="9">
        <v>4</v>
      </c>
      <c r="N18" s="9">
        <v>7</v>
      </c>
      <c r="O18" s="9">
        <v>7</v>
      </c>
      <c r="P18" s="9">
        <v>3</v>
      </c>
      <c r="Q18" s="10">
        <f t="shared" si="0"/>
        <v>67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24</v>
      </c>
      <c r="K19" s="9">
        <v>11</v>
      </c>
      <c r="L19" s="9">
        <v>9</v>
      </c>
      <c r="M19" s="9">
        <v>4</v>
      </c>
      <c r="N19" s="9">
        <v>8</v>
      </c>
      <c r="O19" s="9">
        <v>7</v>
      </c>
      <c r="P19" s="9">
        <v>3</v>
      </c>
      <c r="Q19" s="10">
        <f t="shared" si="0"/>
        <v>66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2DEA287A-C582-4C4A-8D9A-FE3C85A7A728}">
      <formula1>40</formula1>
    </dataValidation>
    <dataValidation type="decimal" operator="lessThanOrEqual" allowBlank="1" showInputMessage="1" showErrorMessage="1" error="max. 15" sqref="K13:L19" xr:uid="{94010451-4373-4AEE-BB56-347D4B52A281}">
      <formula1>15</formula1>
    </dataValidation>
    <dataValidation type="decimal" operator="lessThanOrEqual" allowBlank="1" showInputMessage="1" showErrorMessage="1" error="max. 5" sqref="P13:P19 M13:M19" xr:uid="{B30DFCA4-CA19-426D-86B5-F9334A9A3120}">
      <formula1>5</formula1>
    </dataValidation>
    <dataValidation type="decimal" operator="lessThanOrEqual" allowBlank="1" showInputMessage="1" showErrorMessage="1" error="max. 10" sqref="N13:O19" xr:uid="{C89F368D-E618-4D98-9637-358F77537272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B517-D76C-4C66-83EF-35D2AF8DE74E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20</v>
      </c>
      <c r="K13" s="9">
        <v>10</v>
      </c>
      <c r="L13" s="9">
        <v>8</v>
      </c>
      <c r="M13" s="9">
        <v>3</v>
      </c>
      <c r="N13" s="9">
        <v>7</v>
      </c>
      <c r="O13" s="9">
        <v>4</v>
      </c>
      <c r="P13" s="9">
        <v>4</v>
      </c>
      <c r="Q13" s="10">
        <f>SUM(J13:P13)</f>
        <v>56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30</v>
      </c>
      <c r="K14" s="9">
        <v>12</v>
      </c>
      <c r="L14" s="9">
        <v>12</v>
      </c>
      <c r="M14" s="9">
        <v>4</v>
      </c>
      <c r="N14" s="9">
        <v>8</v>
      </c>
      <c r="O14" s="9">
        <v>8</v>
      </c>
      <c r="P14" s="9">
        <v>4</v>
      </c>
      <c r="Q14" s="10">
        <f t="shared" ref="Q14:Q19" si="0"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34</v>
      </c>
      <c r="K15" s="9">
        <v>13</v>
      </c>
      <c r="L15" s="9">
        <v>13</v>
      </c>
      <c r="M15" s="9">
        <v>5</v>
      </c>
      <c r="N15" s="9">
        <v>8</v>
      </c>
      <c r="O15" s="9">
        <v>8</v>
      </c>
      <c r="P15" s="9">
        <v>5</v>
      </c>
      <c r="Q15" s="10">
        <f t="shared" si="0"/>
        <v>86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25</v>
      </c>
      <c r="K16" s="9">
        <v>12</v>
      </c>
      <c r="L16" s="9">
        <v>7</v>
      </c>
      <c r="M16" s="9">
        <v>4</v>
      </c>
      <c r="N16" s="9">
        <v>5</v>
      </c>
      <c r="O16" s="9">
        <v>5</v>
      </c>
      <c r="P16" s="9">
        <v>4</v>
      </c>
      <c r="Q16" s="10">
        <f t="shared" si="0"/>
        <v>62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30</v>
      </c>
      <c r="K17" s="9">
        <v>12</v>
      </c>
      <c r="L17" s="9">
        <v>12</v>
      </c>
      <c r="M17" s="9">
        <v>5</v>
      </c>
      <c r="N17" s="9">
        <v>6</v>
      </c>
      <c r="O17" s="9">
        <v>7</v>
      </c>
      <c r="P17" s="9">
        <v>5</v>
      </c>
      <c r="Q17" s="10">
        <f t="shared" si="0"/>
        <v>77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20</v>
      </c>
      <c r="K18" s="9">
        <v>12</v>
      </c>
      <c r="L18" s="9">
        <v>7</v>
      </c>
      <c r="M18" s="9">
        <v>4</v>
      </c>
      <c r="N18" s="9">
        <v>6</v>
      </c>
      <c r="O18" s="9">
        <v>5</v>
      </c>
      <c r="P18" s="9">
        <v>3</v>
      </c>
      <c r="Q18" s="10">
        <f t="shared" si="0"/>
        <v>57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25</v>
      </c>
      <c r="K19" s="9">
        <v>11</v>
      </c>
      <c r="L19" s="9">
        <v>10</v>
      </c>
      <c r="M19" s="9">
        <v>4</v>
      </c>
      <c r="N19" s="9">
        <v>5</v>
      </c>
      <c r="O19" s="9">
        <v>4</v>
      </c>
      <c r="P19" s="9">
        <v>3</v>
      </c>
      <c r="Q19" s="10">
        <f t="shared" si="0"/>
        <v>62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D4B2EC72-A2F0-4C26-9161-D43528F2C933}">
      <formula1>40</formula1>
    </dataValidation>
    <dataValidation type="decimal" operator="lessThanOrEqual" allowBlank="1" showInputMessage="1" showErrorMessage="1" error="max. 15" sqref="K13:L19" xr:uid="{88862341-650E-4708-98FB-56DCEBD0E27F}">
      <formula1>15</formula1>
    </dataValidation>
    <dataValidation type="decimal" operator="lessThanOrEqual" allowBlank="1" showInputMessage="1" showErrorMessage="1" error="max. 5" sqref="P13:P19 M13:M19" xr:uid="{46573C07-C8E6-43E9-9AA7-5E713C0D824F}">
      <formula1>5</formula1>
    </dataValidation>
    <dataValidation type="decimal" operator="lessThanOrEqual" allowBlank="1" showInputMessage="1" showErrorMessage="1" error="max. 10" sqref="N13:O19" xr:uid="{79D8D0A9-7BA9-4035-B249-23D790E578C1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AEE6-91C4-4F3A-BA5A-CA4D361A06EC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23</v>
      </c>
      <c r="K13" s="9">
        <v>11</v>
      </c>
      <c r="L13" s="9">
        <v>8</v>
      </c>
      <c r="M13" s="9">
        <v>3</v>
      </c>
      <c r="N13" s="9">
        <v>8</v>
      </c>
      <c r="O13" s="9">
        <v>5</v>
      </c>
      <c r="P13" s="9">
        <v>4</v>
      </c>
      <c r="Q13" s="10">
        <f>SUM(J13:P13)</f>
        <v>62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35</v>
      </c>
      <c r="K14" s="9">
        <v>12</v>
      </c>
      <c r="L14" s="9">
        <v>13</v>
      </c>
      <c r="M14" s="9">
        <v>4</v>
      </c>
      <c r="N14" s="9">
        <v>8</v>
      </c>
      <c r="O14" s="9">
        <v>9</v>
      </c>
      <c r="P14" s="9">
        <v>4</v>
      </c>
      <c r="Q14" s="10">
        <f t="shared" ref="Q14:Q19" si="0">SUM(J14:P14)</f>
        <v>85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35</v>
      </c>
      <c r="K15" s="9">
        <v>12</v>
      </c>
      <c r="L15" s="9">
        <v>13</v>
      </c>
      <c r="M15" s="9">
        <v>5</v>
      </c>
      <c r="N15" s="9">
        <v>9</v>
      </c>
      <c r="O15" s="9">
        <v>10</v>
      </c>
      <c r="P15" s="9">
        <v>5</v>
      </c>
      <c r="Q15" s="10">
        <f t="shared" si="0"/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25</v>
      </c>
      <c r="K16" s="9">
        <v>12</v>
      </c>
      <c r="L16" s="9">
        <v>6</v>
      </c>
      <c r="M16" s="9">
        <v>4</v>
      </c>
      <c r="N16" s="9">
        <v>7</v>
      </c>
      <c r="O16" s="9">
        <v>7</v>
      </c>
      <c r="P16" s="9">
        <v>4</v>
      </c>
      <c r="Q16" s="10">
        <f t="shared" si="0"/>
        <v>65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32</v>
      </c>
      <c r="K17" s="9">
        <v>11</v>
      </c>
      <c r="L17" s="9">
        <v>11</v>
      </c>
      <c r="M17" s="9">
        <v>5</v>
      </c>
      <c r="N17" s="9">
        <v>8</v>
      </c>
      <c r="O17" s="9">
        <v>9</v>
      </c>
      <c r="P17" s="9">
        <v>5</v>
      </c>
      <c r="Q17" s="10">
        <f t="shared" si="0"/>
        <v>81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22</v>
      </c>
      <c r="K18" s="9">
        <v>11</v>
      </c>
      <c r="L18" s="9">
        <v>7</v>
      </c>
      <c r="M18" s="9">
        <v>4</v>
      </c>
      <c r="N18" s="9">
        <v>8</v>
      </c>
      <c r="O18" s="9">
        <v>7</v>
      </c>
      <c r="P18" s="9">
        <v>3</v>
      </c>
      <c r="Q18" s="10">
        <f t="shared" si="0"/>
        <v>62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21</v>
      </c>
      <c r="K19" s="9">
        <v>11</v>
      </c>
      <c r="L19" s="9">
        <v>9</v>
      </c>
      <c r="M19" s="9">
        <v>4</v>
      </c>
      <c r="N19" s="9">
        <v>8</v>
      </c>
      <c r="O19" s="9">
        <v>7</v>
      </c>
      <c r="P19" s="9">
        <v>4</v>
      </c>
      <c r="Q19" s="10">
        <f t="shared" si="0"/>
        <v>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73EE4C2C-B6A4-4FBE-A91E-DB5BF36D5DD9}">
      <formula1>40</formula1>
    </dataValidation>
    <dataValidation type="decimal" operator="lessThanOrEqual" allowBlank="1" showInputMessage="1" showErrorMessage="1" error="max. 15" sqref="K13:L19" xr:uid="{6D934385-ED21-45AC-A9AD-44252C041AA4}">
      <formula1>15</formula1>
    </dataValidation>
    <dataValidation type="decimal" operator="lessThanOrEqual" allowBlank="1" showInputMessage="1" showErrorMessage="1" error="max. 5" sqref="P13:P19 M13:M19" xr:uid="{DEF0AE06-EF81-400A-9E64-25F5EB13BFF8}">
      <formula1>5</formula1>
    </dataValidation>
    <dataValidation type="decimal" operator="lessThanOrEqual" allowBlank="1" showInputMessage="1" showErrorMessage="1" error="max. 10" sqref="N13:O19" xr:uid="{E846423F-077D-482B-B8C4-D17F75EFAC78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F717-F4C1-488C-AF99-6AEFEA9E829A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27</v>
      </c>
      <c r="K13" s="9">
        <v>10</v>
      </c>
      <c r="L13" s="9">
        <v>10</v>
      </c>
      <c r="M13" s="9">
        <v>5</v>
      </c>
      <c r="N13" s="9">
        <v>5</v>
      </c>
      <c r="O13" s="9">
        <v>7</v>
      </c>
      <c r="P13" s="9">
        <v>3</v>
      </c>
      <c r="Q13" s="10">
        <f>SUM(J13:P13)</f>
        <v>67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34</v>
      </c>
      <c r="K14" s="9">
        <v>12</v>
      </c>
      <c r="L14" s="9">
        <v>12</v>
      </c>
      <c r="M14" s="9">
        <v>4</v>
      </c>
      <c r="N14" s="9">
        <v>8</v>
      </c>
      <c r="O14" s="9">
        <v>9</v>
      </c>
      <c r="P14" s="9">
        <v>4</v>
      </c>
      <c r="Q14" s="10">
        <f t="shared" ref="Q14:Q19" si="0">SUM(J14:P14)</f>
        <v>83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37</v>
      </c>
      <c r="K15" s="9">
        <v>14</v>
      </c>
      <c r="L15" s="9">
        <v>15</v>
      </c>
      <c r="M15" s="9">
        <v>5</v>
      </c>
      <c r="N15" s="9">
        <v>9</v>
      </c>
      <c r="O15" s="9">
        <v>9</v>
      </c>
      <c r="P15" s="9">
        <v>5</v>
      </c>
      <c r="Q15" s="10">
        <f t="shared" si="0"/>
        <v>94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28</v>
      </c>
      <c r="K16" s="9">
        <v>10</v>
      </c>
      <c r="L16" s="9">
        <v>10</v>
      </c>
      <c r="M16" s="9">
        <v>4</v>
      </c>
      <c r="N16" s="9">
        <v>8</v>
      </c>
      <c r="O16" s="9">
        <v>7</v>
      </c>
      <c r="P16" s="9">
        <v>3</v>
      </c>
      <c r="Q16" s="10">
        <f t="shared" si="0"/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32</v>
      </c>
      <c r="K17" s="9">
        <v>14</v>
      </c>
      <c r="L17" s="9">
        <v>11</v>
      </c>
      <c r="M17" s="9">
        <v>5</v>
      </c>
      <c r="N17" s="9">
        <v>8</v>
      </c>
      <c r="O17" s="9">
        <v>9</v>
      </c>
      <c r="P17" s="9">
        <v>5</v>
      </c>
      <c r="Q17" s="10">
        <f t="shared" si="0"/>
        <v>84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25</v>
      </c>
      <c r="K18" s="9">
        <v>12</v>
      </c>
      <c r="L18" s="9">
        <v>10</v>
      </c>
      <c r="M18" s="9">
        <v>5</v>
      </c>
      <c r="N18" s="9">
        <v>7</v>
      </c>
      <c r="O18" s="9">
        <v>6</v>
      </c>
      <c r="P18" s="9">
        <v>4</v>
      </c>
      <c r="Q18" s="10">
        <f t="shared" si="0"/>
        <v>69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25</v>
      </c>
      <c r="K19" s="9">
        <v>9</v>
      </c>
      <c r="L19" s="9">
        <v>9</v>
      </c>
      <c r="M19" s="9">
        <v>4</v>
      </c>
      <c r="N19" s="9">
        <v>7</v>
      </c>
      <c r="O19" s="9">
        <v>6</v>
      </c>
      <c r="P19" s="9">
        <v>4</v>
      </c>
      <c r="Q19" s="10">
        <f t="shared" si="0"/>
        <v>64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9ADA1D7A-A371-4B29-860F-D29EB6475B65}">
      <formula1>40</formula1>
    </dataValidation>
    <dataValidation type="decimal" operator="lessThanOrEqual" allowBlank="1" showInputMessage="1" showErrorMessage="1" error="max. 15" sqref="K13:L19" xr:uid="{3F0EA5D6-0901-4F3C-87EF-9C510B94C421}">
      <formula1>15</formula1>
    </dataValidation>
    <dataValidation type="decimal" operator="lessThanOrEqual" allowBlank="1" showInputMessage="1" showErrorMessage="1" error="max. 5" sqref="P13:P19 M13:M19" xr:uid="{428AD702-7981-4991-8C44-BB8A40F283D3}">
      <formula1>5</formula1>
    </dataValidation>
    <dataValidation type="decimal" operator="lessThanOrEqual" allowBlank="1" showInputMessage="1" showErrorMessage="1" error="max. 10" sqref="N13:O19" xr:uid="{5DCD339D-9511-467E-9DC6-0F90428750C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9AF2C-0104-4BBD-91ED-FA104C6111A1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27</v>
      </c>
      <c r="K13" s="9">
        <v>11</v>
      </c>
      <c r="L13" s="9">
        <v>8</v>
      </c>
      <c r="M13" s="9">
        <v>4</v>
      </c>
      <c r="N13" s="9">
        <v>7</v>
      </c>
      <c r="O13" s="9">
        <v>4</v>
      </c>
      <c r="P13" s="9">
        <v>4</v>
      </c>
      <c r="Q13" s="10">
        <f>SUM(J13:P13)</f>
        <v>65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35</v>
      </c>
      <c r="K14" s="9">
        <v>12</v>
      </c>
      <c r="L14" s="9">
        <v>12</v>
      </c>
      <c r="M14" s="9">
        <v>4</v>
      </c>
      <c r="N14" s="9">
        <v>8</v>
      </c>
      <c r="O14" s="9">
        <v>8</v>
      </c>
      <c r="P14" s="9">
        <v>4</v>
      </c>
      <c r="Q14" s="10">
        <f t="shared" ref="Q14:Q19" si="0">SUM(J14:P14)</f>
        <v>83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35</v>
      </c>
      <c r="K15" s="9">
        <v>14</v>
      </c>
      <c r="L15" s="9">
        <v>14</v>
      </c>
      <c r="M15" s="9">
        <v>4</v>
      </c>
      <c r="N15" s="9">
        <v>9</v>
      </c>
      <c r="O15" s="9">
        <v>9</v>
      </c>
      <c r="P15" s="9">
        <v>4</v>
      </c>
      <c r="Q15" s="10">
        <f t="shared" si="0"/>
        <v>89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20</v>
      </c>
      <c r="K16" s="9">
        <v>12</v>
      </c>
      <c r="L16" s="9">
        <v>8</v>
      </c>
      <c r="M16" s="9">
        <v>4</v>
      </c>
      <c r="N16" s="9">
        <v>8</v>
      </c>
      <c r="O16" s="9">
        <v>7</v>
      </c>
      <c r="P16" s="9">
        <v>4</v>
      </c>
      <c r="Q16" s="10">
        <f t="shared" si="0"/>
        <v>63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35</v>
      </c>
      <c r="K17" s="9">
        <v>14</v>
      </c>
      <c r="L17" s="9">
        <v>12</v>
      </c>
      <c r="M17" s="9">
        <v>4</v>
      </c>
      <c r="N17" s="9">
        <v>8</v>
      </c>
      <c r="O17" s="9">
        <v>8</v>
      </c>
      <c r="P17" s="9">
        <v>5</v>
      </c>
      <c r="Q17" s="10">
        <f t="shared" si="0"/>
        <v>86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22</v>
      </c>
      <c r="K18" s="9">
        <v>11</v>
      </c>
      <c r="L18" s="9">
        <v>7</v>
      </c>
      <c r="M18" s="9">
        <v>4</v>
      </c>
      <c r="N18" s="9">
        <v>8</v>
      </c>
      <c r="O18" s="9">
        <v>7</v>
      </c>
      <c r="P18" s="9">
        <v>3</v>
      </c>
      <c r="Q18" s="10">
        <f t="shared" si="0"/>
        <v>62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23</v>
      </c>
      <c r="K19" s="9">
        <v>11</v>
      </c>
      <c r="L19" s="9">
        <v>9</v>
      </c>
      <c r="M19" s="9">
        <v>4</v>
      </c>
      <c r="N19" s="9">
        <v>8</v>
      </c>
      <c r="O19" s="9">
        <v>7</v>
      </c>
      <c r="P19" s="9">
        <v>3</v>
      </c>
      <c r="Q19" s="10">
        <f t="shared" si="0"/>
        <v>65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97D9E718-3B8E-4A31-A983-16D74454650D}">
      <formula1>40</formula1>
    </dataValidation>
    <dataValidation type="decimal" operator="lessThanOrEqual" allowBlank="1" showInputMessage="1" showErrorMessage="1" error="max. 15" sqref="K13:L19" xr:uid="{2C5188C4-2A56-46D7-81A0-EED8CF3B86CE}">
      <formula1>15</formula1>
    </dataValidation>
    <dataValidation type="decimal" operator="lessThanOrEqual" allowBlank="1" showInputMessage="1" showErrorMessage="1" error="max. 5" sqref="P13:P19 M13:M19" xr:uid="{4D027BCE-C7D1-47F6-93D6-7F7254CEFA40}">
      <formula1>5</formula1>
    </dataValidation>
    <dataValidation type="decimal" operator="lessThanOrEqual" allowBlank="1" showInputMessage="1" showErrorMessage="1" error="max. 10" sqref="N13:O19" xr:uid="{EE3DBCCD-F75E-4701-82E0-D3604ECB3612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3218-CBDF-4753-8250-16807C8F12D5}">
  <dimension ref="A1:CE21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37</v>
      </c>
    </row>
    <row r="2" spans="1:83" x14ac:dyDescent="0.3">
      <c r="A2" s="12" t="s">
        <v>36</v>
      </c>
      <c r="D2" s="4" t="s">
        <v>22</v>
      </c>
    </row>
    <row r="3" spans="1:83" x14ac:dyDescent="0.3">
      <c r="A3" s="4" t="s">
        <v>33</v>
      </c>
      <c r="D3" s="2" t="s">
        <v>42</v>
      </c>
    </row>
    <row r="4" spans="1:83" x14ac:dyDescent="0.3">
      <c r="A4" s="12" t="s">
        <v>38</v>
      </c>
      <c r="D4" s="2" t="s">
        <v>40</v>
      </c>
    </row>
    <row r="5" spans="1:83" ht="12.6" x14ac:dyDescent="0.3">
      <c r="A5" s="12" t="s">
        <v>39</v>
      </c>
      <c r="D5" s="2" t="s">
        <v>41</v>
      </c>
    </row>
    <row r="6" spans="1:83" x14ac:dyDescent="0.3">
      <c r="A6" s="12" t="s">
        <v>34</v>
      </c>
    </row>
    <row r="7" spans="1:83" ht="12.6" x14ac:dyDescent="0.3">
      <c r="A7" s="4" t="s">
        <v>21</v>
      </c>
      <c r="D7" s="4" t="s">
        <v>23</v>
      </c>
    </row>
    <row r="8" spans="1:83" ht="75.75" customHeight="1" x14ac:dyDescent="0.3">
      <c r="A8" s="13" t="s">
        <v>35</v>
      </c>
      <c r="D8" s="23" t="s">
        <v>43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83" ht="12.6" x14ac:dyDescent="0.3">
      <c r="A9" s="4"/>
    </row>
    <row r="10" spans="1:83" ht="26.4" customHeight="1" x14ac:dyDescent="0.3">
      <c r="A10" s="17" t="s">
        <v>0</v>
      </c>
      <c r="B10" s="17" t="s">
        <v>1</v>
      </c>
      <c r="C10" s="17" t="s">
        <v>16</v>
      </c>
      <c r="D10" s="17" t="s">
        <v>13</v>
      </c>
      <c r="E10" s="20" t="s">
        <v>2</v>
      </c>
      <c r="F10" s="24" t="s">
        <v>29</v>
      </c>
      <c r="G10" s="25"/>
      <c r="H10" s="24" t="s">
        <v>30</v>
      </c>
      <c r="I10" s="25"/>
      <c r="J10" s="17" t="s">
        <v>31</v>
      </c>
      <c r="K10" s="17" t="s">
        <v>14</v>
      </c>
      <c r="L10" s="17" t="s">
        <v>15</v>
      </c>
      <c r="M10" s="17" t="s">
        <v>27</v>
      </c>
      <c r="N10" s="17" t="s">
        <v>28</v>
      </c>
      <c r="O10" s="17" t="s">
        <v>32</v>
      </c>
      <c r="P10" s="17" t="s">
        <v>3</v>
      </c>
      <c r="Q10" s="17" t="s">
        <v>4</v>
      </c>
    </row>
    <row r="11" spans="1:83" ht="59.4" customHeight="1" x14ac:dyDescent="0.3">
      <c r="A11" s="18"/>
      <c r="B11" s="18"/>
      <c r="C11" s="18"/>
      <c r="D11" s="18"/>
      <c r="E11" s="21"/>
      <c r="F11" s="26"/>
      <c r="G11" s="27"/>
      <c r="H11" s="26"/>
      <c r="I11" s="27"/>
      <c r="J11" s="19"/>
      <c r="K11" s="19"/>
      <c r="L11" s="19"/>
      <c r="M11" s="19"/>
      <c r="N11" s="19"/>
      <c r="O11" s="19"/>
      <c r="P11" s="19"/>
      <c r="Q11" s="19"/>
    </row>
    <row r="12" spans="1:83" ht="28.95" customHeight="1" x14ac:dyDescent="0.3">
      <c r="A12" s="19"/>
      <c r="B12" s="19"/>
      <c r="C12" s="19"/>
      <c r="D12" s="19"/>
      <c r="E12" s="22"/>
      <c r="F12" s="5" t="s">
        <v>24</v>
      </c>
      <c r="G12" s="16" t="s">
        <v>25</v>
      </c>
      <c r="H12" s="16" t="s">
        <v>24</v>
      </c>
      <c r="I12" s="16" t="s">
        <v>25</v>
      </c>
      <c r="J12" s="16" t="s">
        <v>26</v>
      </c>
      <c r="K12" s="16" t="s">
        <v>18</v>
      </c>
      <c r="L12" s="16" t="s">
        <v>18</v>
      </c>
      <c r="M12" s="16" t="s">
        <v>19</v>
      </c>
      <c r="N12" s="16" t="s">
        <v>20</v>
      </c>
      <c r="O12" s="16" t="s">
        <v>20</v>
      </c>
      <c r="P12" s="16" t="s">
        <v>19</v>
      </c>
      <c r="Q12" s="16"/>
    </row>
    <row r="13" spans="1:83" s="8" customFormat="1" ht="12.75" customHeight="1" x14ac:dyDescent="0.3">
      <c r="A13" s="14" t="s">
        <v>44</v>
      </c>
      <c r="B13" s="14" t="s">
        <v>58</v>
      </c>
      <c r="C13" s="14" t="s">
        <v>51</v>
      </c>
      <c r="D13" s="15">
        <v>1000000</v>
      </c>
      <c r="E13" s="15">
        <v>600000</v>
      </c>
      <c r="F13" s="14" t="s">
        <v>65</v>
      </c>
      <c r="G13" s="14" t="s">
        <v>80</v>
      </c>
      <c r="H13" s="14" t="s">
        <v>74</v>
      </c>
      <c r="I13" s="14" t="s">
        <v>72</v>
      </c>
      <c r="J13" s="9">
        <v>23</v>
      </c>
      <c r="K13" s="9">
        <v>10</v>
      </c>
      <c r="L13" s="9">
        <v>8</v>
      </c>
      <c r="M13" s="9">
        <v>4</v>
      </c>
      <c r="N13" s="9">
        <v>7</v>
      </c>
      <c r="O13" s="9">
        <v>6</v>
      </c>
      <c r="P13" s="9">
        <v>4</v>
      </c>
      <c r="Q13" s="10">
        <f>SUM(J13:P13)</f>
        <v>62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</row>
    <row r="14" spans="1:83" s="8" customFormat="1" ht="12.75" customHeight="1" x14ac:dyDescent="0.3">
      <c r="A14" s="14" t="s">
        <v>45</v>
      </c>
      <c r="B14" s="14" t="s">
        <v>59</v>
      </c>
      <c r="C14" s="14" t="s">
        <v>52</v>
      </c>
      <c r="D14" s="15">
        <v>2173400</v>
      </c>
      <c r="E14" s="15">
        <v>1086700</v>
      </c>
      <c r="F14" s="14" t="s">
        <v>66</v>
      </c>
      <c r="G14" s="14" t="s">
        <v>72</v>
      </c>
      <c r="H14" s="14" t="s">
        <v>67</v>
      </c>
      <c r="I14" s="14" t="s">
        <v>72</v>
      </c>
      <c r="J14" s="9">
        <v>33</v>
      </c>
      <c r="K14" s="9">
        <v>12</v>
      </c>
      <c r="L14" s="9">
        <v>13</v>
      </c>
      <c r="M14" s="9">
        <v>4</v>
      </c>
      <c r="N14" s="9">
        <v>7</v>
      </c>
      <c r="O14" s="9">
        <v>9</v>
      </c>
      <c r="P14" s="9">
        <v>4</v>
      </c>
      <c r="Q14" s="10">
        <f t="shared" ref="Q14:Q19" si="0">SUM(J14:P14)</f>
        <v>82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8" customFormat="1" ht="12.75" customHeight="1" x14ac:dyDescent="0.3">
      <c r="A15" s="14" t="s">
        <v>46</v>
      </c>
      <c r="B15" s="14" t="s">
        <v>60</v>
      </c>
      <c r="C15" s="14" t="s">
        <v>53</v>
      </c>
      <c r="D15" s="15">
        <v>4084000</v>
      </c>
      <c r="E15" s="15">
        <v>1400000</v>
      </c>
      <c r="F15" s="14" t="s">
        <v>67</v>
      </c>
      <c r="G15" s="14" t="s">
        <v>72</v>
      </c>
      <c r="H15" s="14" t="s">
        <v>75</v>
      </c>
      <c r="I15" s="14" t="s">
        <v>72</v>
      </c>
      <c r="J15" s="9">
        <v>35</v>
      </c>
      <c r="K15" s="9">
        <v>13</v>
      </c>
      <c r="L15" s="9">
        <v>13</v>
      </c>
      <c r="M15" s="9">
        <v>5</v>
      </c>
      <c r="N15" s="9">
        <v>8</v>
      </c>
      <c r="O15" s="9">
        <v>9</v>
      </c>
      <c r="P15" s="9">
        <v>5</v>
      </c>
      <c r="Q15" s="10">
        <f t="shared" si="0"/>
        <v>88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8" customFormat="1" ht="12.75" customHeight="1" x14ac:dyDescent="0.3">
      <c r="A16" s="14" t="s">
        <v>47</v>
      </c>
      <c r="B16" s="14" t="s">
        <v>61</v>
      </c>
      <c r="C16" s="14" t="s">
        <v>54</v>
      </c>
      <c r="D16" s="15">
        <v>321200</v>
      </c>
      <c r="E16" s="15">
        <v>255000</v>
      </c>
      <c r="F16" s="14" t="s">
        <v>68</v>
      </c>
      <c r="G16" s="14" t="s">
        <v>72</v>
      </c>
      <c r="H16" s="14" t="s">
        <v>76</v>
      </c>
      <c r="I16" s="14" t="s">
        <v>72</v>
      </c>
      <c r="J16" s="9">
        <v>22</v>
      </c>
      <c r="K16" s="9">
        <v>12</v>
      </c>
      <c r="L16" s="9">
        <v>7</v>
      </c>
      <c r="M16" s="9">
        <v>4</v>
      </c>
      <c r="N16" s="9">
        <v>5</v>
      </c>
      <c r="O16" s="9">
        <v>6</v>
      </c>
      <c r="P16" s="9">
        <v>4</v>
      </c>
      <c r="Q16" s="10">
        <f t="shared" si="0"/>
        <v>60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83" s="8" customFormat="1" ht="12.75" customHeight="1" x14ac:dyDescent="0.3">
      <c r="A17" s="14" t="s">
        <v>48</v>
      </c>
      <c r="B17" s="14" t="s">
        <v>62</v>
      </c>
      <c r="C17" s="14" t="s">
        <v>55</v>
      </c>
      <c r="D17" s="15">
        <v>789000</v>
      </c>
      <c r="E17" s="15">
        <v>232000</v>
      </c>
      <c r="F17" s="14" t="s">
        <v>69</v>
      </c>
      <c r="G17" s="14" t="s">
        <v>72</v>
      </c>
      <c r="H17" s="14" t="s">
        <v>77</v>
      </c>
      <c r="I17" s="14" t="s">
        <v>72</v>
      </c>
      <c r="J17" s="9">
        <v>32</v>
      </c>
      <c r="K17" s="9">
        <v>13</v>
      </c>
      <c r="L17" s="9">
        <v>12</v>
      </c>
      <c r="M17" s="9">
        <v>3</v>
      </c>
      <c r="N17" s="9">
        <v>4</v>
      </c>
      <c r="O17" s="9">
        <v>8</v>
      </c>
      <c r="P17" s="9">
        <v>5</v>
      </c>
      <c r="Q17" s="10">
        <f t="shared" si="0"/>
        <v>77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</row>
    <row r="18" spans="1:83" s="8" customFormat="1" ht="12" x14ac:dyDescent="0.3">
      <c r="A18" s="14" t="s">
        <v>49</v>
      </c>
      <c r="B18" s="14" t="s">
        <v>63</v>
      </c>
      <c r="C18" s="14" t="s">
        <v>56</v>
      </c>
      <c r="D18" s="15">
        <v>825000</v>
      </c>
      <c r="E18" s="15">
        <v>400000</v>
      </c>
      <c r="F18" s="14" t="s">
        <v>70</v>
      </c>
      <c r="G18" s="14" t="s">
        <v>73</v>
      </c>
      <c r="H18" s="14" t="s">
        <v>66</v>
      </c>
      <c r="I18" s="14" t="s">
        <v>72</v>
      </c>
      <c r="J18" s="9">
        <v>23</v>
      </c>
      <c r="K18" s="9">
        <v>12</v>
      </c>
      <c r="L18" s="9">
        <v>10</v>
      </c>
      <c r="M18" s="9">
        <v>4</v>
      </c>
      <c r="N18" s="9">
        <v>7</v>
      </c>
      <c r="O18" s="9">
        <v>6</v>
      </c>
      <c r="P18" s="9">
        <v>4</v>
      </c>
      <c r="Q18" s="10">
        <f t="shared" si="0"/>
        <v>66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</row>
    <row r="19" spans="1:83" s="8" customFormat="1" ht="12.75" customHeight="1" x14ac:dyDescent="0.3">
      <c r="A19" s="14" t="s">
        <v>50</v>
      </c>
      <c r="B19" s="14" t="s">
        <v>64</v>
      </c>
      <c r="C19" s="14" t="s">
        <v>57</v>
      </c>
      <c r="D19" s="15">
        <v>1053635</v>
      </c>
      <c r="E19" s="15">
        <v>838635</v>
      </c>
      <c r="F19" s="14" t="s">
        <v>71</v>
      </c>
      <c r="G19" s="14" t="s">
        <v>72</v>
      </c>
      <c r="H19" s="14" t="s">
        <v>78</v>
      </c>
      <c r="I19" s="14" t="s">
        <v>72</v>
      </c>
      <c r="J19" s="9">
        <v>25</v>
      </c>
      <c r="K19" s="9">
        <v>12</v>
      </c>
      <c r="L19" s="9">
        <v>10</v>
      </c>
      <c r="M19" s="9">
        <v>3</v>
      </c>
      <c r="N19" s="9">
        <v>6</v>
      </c>
      <c r="O19" s="9">
        <v>7</v>
      </c>
      <c r="P19" s="9">
        <v>5</v>
      </c>
      <c r="Q19" s="10">
        <f t="shared" si="0"/>
        <v>68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</row>
    <row r="20" spans="1:83" ht="12" x14ac:dyDescent="0.3">
      <c r="D20" s="11">
        <f>SUM(D13:D19)</f>
        <v>10246235</v>
      </c>
      <c r="E20" s="11">
        <f>SUM(E13:E19)</f>
        <v>4812335</v>
      </c>
      <c r="F20" s="11"/>
    </row>
    <row r="21" spans="1:83" ht="12" x14ac:dyDescent="0.3">
      <c r="E21" s="11"/>
      <c r="F21" s="11"/>
      <c r="G21" s="11"/>
      <c r="H21" s="11"/>
    </row>
  </sheetData>
  <mergeCells count="16">
    <mergeCell ref="L10:L11"/>
    <mergeCell ref="M10:M11"/>
    <mergeCell ref="N10:N11"/>
    <mergeCell ref="O10:O11"/>
    <mergeCell ref="P10:P11"/>
    <mergeCell ref="Q10:Q11"/>
    <mergeCell ref="D8:Q8"/>
    <mergeCell ref="A10:A12"/>
    <mergeCell ref="B10:B12"/>
    <mergeCell ref="C10:C12"/>
    <mergeCell ref="D10:D12"/>
    <mergeCell ref="E10:E12"/>
    <mergeCell ref="F10:G11"/>
    <mergeCell ref="H10:I11"/>
    <mergeCell ref="J10:J11"/>
    <mergeCell ref="K10:K11"/>
  </mergeCells>
  <dataValidations count="4">
    <dataValidation type="decimal" operator="lessThanOrEqual" allowBlank="1" showInputMessage="1" showErrorMessage="1" error="max. 40" sqref="J13:J19" xr:uid="{1EA576FC-3A2A-4111-A714-9BEF955F91D1}">
      <formula1>40</formula1>
    </dataValidation>
    <dataValidation type="decimal" operator="lessThanOrEqual" allowBlank="1" showInputMessage="1" showErrorMessage="1" error="max. 15" sqref="K13:L19" xr:uid="{CEC1B341-3D70-4116-90D2-7288773B4C0D}">
      <formula1>15</formula1>
    </dataValidation>
    <dataValidation type="decimal" operator="lessThanOrEqual" allowBlank="1" showInputMessage="1" showErrorMessage="1" error="max. 5" sqref="P13:P19 M13:M19" xr:uid="{77A9A40A-78BC-44B9-B575-FDBDA1E48F3B}">
      <formula1>5</formula1>
    </dataValidation>
    <dataValidation type="decimal" operator="lessThanOrEqual" allowBlank="1" showInputMessage="1" showErrorMessage="1" error="max. 10" sqref="N13:O19" xr:uid="{98E0908A-4F06-4B18-9E88-C4B2145B96B9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distribuce</vt:lpstr>
      <vt:lpstr>HB</vt:lpstr>
      <vt:lpstr>JarK</vt:lpstr>
      <vt:lpstr>JK</vt:lpstr>
      <vt:lpstr>LD</vt:lpstr>
      <vt:lpstr>MŠ</vt:lpstr>
      <vt:lpstr>VT</vt:lpstr>
      <vt:lpstr>ZK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2018-12-10T14:02:19Z</dcterms:modified>
</cp:coreProperties>
</file>